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huy_000\Documents\Oefenbestanden\Excel 2013, deel 2\"/>
    </mc:Choice>
  </mc:AlternateContent>
  <bookViews>
    <workbookView xWindow="480" yWindow="135" windowWidth="17175" windowHeight="9945"/>
  </bookViews>
  <sheets>
    <sheet name="Vliegtickets" sheetId="1" r:id="rId1"/>
    <sheet name="Bollenkweker" sheetId="9" r:id="rId2"/>
  </sheets>
  <definedNames>
    <definedName name="Aantal_overnachtingen">Vliegtickets!$C$6</definedName>
    <definedName name="Aantal_personen">Vliegtickets!$C$3</definedName>
    <definedName name="Beauty_Queen">Bollenkweker!$G$15</definedName>
    <definedName name="BeautyQueen">Bollenkweker!$G$15</definedName>
    <definedName name="Black_Hero">Bollenkweker!$G$13</definedName>
    <definedName name="BlackHero">Bollenkweker!$G$13</definedName>
    <definedName name="Budget_per_jaar">Vliegtickets!$D$10</definedName>
    <definedName name="Calgary">Bollenkweker!$G$16</definedName>
    <definedName name="Carola">Bollenkweker!$G$6</definedName>
    <definedName name="Inzell">Bollenkweker!$G$9</definedName>
    <definedName name="Markies">Bollenkweker!$G$12</definedName>
    <definedName name="Miami">Bollenkweker!$G$18</definedName>
    <definedName name="Monte_carlo">Bollenkweker!$G$5</definedName>
    <definedName name="Montecarlo">Bollenkweker!$G$5</definedName>
    <definedName name="Netto_opbrengst">Bollenkweker!$H$29</definedName>
    <definedName name="New_York">Bollenkweker!$G$17</definedName>
    <definedName name="NewYork">Bollenkweker!$G$17</definedName>
    <definedName name="Opbrengstfactor">Bollenkweker!$H$3</definedName>
    <definedName name="Orange_Princess">Bollenkweker!$G$14</definedName>
    <definedName name="OrangePrincess">Bollenkweker!$G$14</definedName>
    <definedName name="Purple_Flag">Bollenkweker!$G$7</definedName>
    <definedName name="PurpleFlag">Bollenkweker!$G$7</definedName>
    <definedName name="RedMark">Bollenkweker!$G$8</definedName>
    <definedName name="Rococo">Bollenkweker!$G$11</definedName>
    <definedName name="Ticketprijs">Vliegtickets!$C$4</definedName>
    <definedName name="Totale_Opbrengst">Bollenkweker!$H$21</definedName>
    <definedName name="Uurtarief">Bollenkweker!$D$24</definedName>
    <definedName name="Veilingskosten">Bollenkweker!$H$2</definedName>
    <definedName name="Viking">Bollenkweker!$G$10</definedName>
  </definedNames>
  <calcPr calcId="152511"/>
</workbook>
</file>

<file path=xl/calcChain.xml><?xml version="1.0" encoding="utf-8"?>
<calcChain xmlns="http://schemas.openxmlformats.org/spreadsheetml/2006/main">
  <c r="G21" i="9" l="1"/>
  <c r="E18" i="9"/>
  <c r="F18" i="9" s="1"/>
  <c r="H18" i="9" s="1"/>
  <c r="E17" i="9"/>
  <c r="F17" i="9" s="1"/>
  <c r="H17" i="9" s="1"/>
  <c r="E16" i="9"/>
  <c r="F16" i="9" s="1"/>
  <c r="H16" i="9" s="1"/>
  <c r="E15" i="9"/>
  <c r="F15" i="9" s="1"/>
  <c r="H15" i="9" s="1"/>
  <c r="E14" i="9"/>
  <c r="F14" i="9" s="1"/>
  <c r="H14" i="9" s="1"/>
  <c r="E13" i="9"/>
  <c r="F13" i="9" s="1"/>
  <c r="H13" i="9" s="1"/>
  <c r="E12" i="9"/>
  <c r="F12" i="9" s="1"/>
  <c r="H12" i="9" s="1"/>
  <c r="E11" i="9"/>
  <c r="F11" i="9" s="1"/>
  <c r="H11" i="9" s="1"/>
  <c r="E10" i="9"/>
  <c r="F10" i="9" s="1"/>
  <c r="H10" i="9" s="1"/>
  <c r="E9" i="9"/>
  <c r="F9" i="9" s="1"/>
  <c r="H9" i="9" s="1"/>
  <c r="E8" i="9"/>
  <c r="F8" i="9" s="1"/>
  <c r="H8" i="9" s="1"/>
  <c r="E7" i="9"/>
  <c r="F7" i="9" s="1"/>
  <c r="H7" i="9" s="1"/>
  <c r="E6" i="9"/>
  <c r="F6" i="9" s="1"/>
  <c r="H6" i="9" s="1"/>
  <c r="E5" i="9"/>
  <c r="F5" i="9" s="1"/>
  <c r="H5" i="9" s="1"/>
  <c r="H21" i="9" l="1"/>
  <c r="D6" i="1" l="1"/>
  <c r="D4" i="1"/>
  <c r="D7" i="1" l="1"/>
  <c r="D10" i="1" s="1"/>
</calcChain>
</file>

<file path=xl/sharedStrings.xml><?xml version="1.0" encoding="utf-8"?>
<sst xmlns="http://schemas.openxmlformats.org/spreadsheetml/2006/main" count="47" uniqueCount="34">
  <si>
    <t>Ticketprijs</t>
  </si>
  <si>
    <t>Aantal personen</t>
  </si>
  <si>
    <t>Prijs per overnachting</t>
  </si>
  <si>
    <t>Aantal overnachtingen</t>
  </si>
  <si>
    <t>Totale kosten p.m.</t>
  </si>
  <si>
    <t>Budget per jaar</t>
  </si>
  <si>
    <t>Totale opbrengst</t>
  </si>
  <si>
    <t>Bollenkweker van der Geest</t>
  </si>
  <si>
    <t>Veilingkosten %</t>
  </si>
  <si>
    <t>Opbrengstfactor</t>
  </si>
  <si>
    <t>Soort</t>
  </si>
  <si>
    <t>Spec.naam</t>
  </si>
  <si>
    <t>Min.verkoopprijs op veiling voor 100 bollen</t>
  </si>
  <si>
    <t>Actuele verkoopprijs</t>
  </si>
  <si>
    <t>Prijs per 100 bollen - veilingkosten</t>
  </si>
  <si>
    <t>Totaal verkocht</t>
  </si>
  <si>
    <t>Tulp</t>
  </si>
  <si>
    <t>Monte Carlo</t>
  </si>
  <si>
    <t>Carola</t>
  </si>
  <si>
    <t>Purple Flag</t>
  </si>
  <si>
    <t>Red Mark</t>
  </si>
  <si>
    <t>Inzell</t>
  </si>
  <si>
    <t>Viking</t>
  </si>
  <si>
    <t>Rococo</t>
  </si>
  <si>
    <t>Markies</t>
  </si>
  <si>
    <t>Black Hero</t>
  </si>
  <si>
    <t>Orange Princess</t>
  </si>
  <si>
    <t>Beauty Queen</t>
  </si>
  <si>
    <t>Calgary</t>
  </si>
  <si>
    <t>New York</t>
  </si>
  <si>
    <t>Miami</t>
  </si>
  <si>
    <t>Totalen</t>
  </si>
  <si>
    <t>Aantal te verkopen</t>
  </si>
  <si>
    <t>Gegevens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</si>
</sst>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Trebuchet MS"/>
      <family val="2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3" borderId="5" applyNumberFormat="0" applyAlignment="0" applyProtection="0"/>
    <xf numFmtId="0" fontId="6" fillId="4" borderId="5" applyNumberFormat="0" applyAlignment="0" applyProtection="0"/>
    <xf numFmtId="0" fontId="2" fillId="0" borderId="6" applyNumberFormat="0" applyFill="0" applyAlignment="0" applyProtection="0"/>
  </cellStyleXfs>
  <cellXfs count="19">
    <xf numFmtId="0" fontId="0" fillId="0" borderId="0" xfId="0"/>
    <xf numFmtId="0" fontId="2" fillId="0" borderId="0" xfId="0" applyFont="1"/>
    <xf numFmtId="44" fontId="0" fillId="0" borderId="0" xfId="1" applyFont="1"/>
    <xf numFmtId="0" fontId="2" fillId="2" borderId="0" xfId="0" applyFont="1" applyFill="1"/>
    <xf numFmtId="0" fontId="0" fillId="2" borderId="0" xfId="0" applyFill="1"/>
    <xf numFmtId="0" fontId="0" fillId="0" borderId="1" xfId="0" applyBorder="1"/>
    <xf numFmtId="9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2" fillId="2" borderId="0" xfId="0" applyFont="1" applyFill="1" applyAlignment="1">
      <alignment wrapText="1"/>
    </xf>
    <xf numFmtId="44" fontId="0" fillId="0" borderId="0" xfId="0" applyNumberFormat="1"/>
    <xf numFmtId="0" fontId="4" fillId="0" borderId="0" xfId="0" applyFont="1"/>
    <xf numFmtId="1" fontId="0" fillId="0" borderId="0" xfId="0" applyNumberFormat="1"/>
    <xf numFmtId="0" fontId="5" fillId="3" borderId="5" xfId="2"/>
    <xf numFmtId="44" fontId="5" fillId="3" borderId="5" xfId="2" applyNumberFormat="1"/>
    <xf numFmtId="44" fontId="6" fillId="4" borderId="5" xfId="3" applyNumberFormat="1"/>
    <xf numFmtId="44" fontId="2" fillId="0" borderId="6" xfId="4" applyNumberFormat="1"/>
    <xf numFmtId="44" fontId="2" fillId="2" borderId="6" xfId="4" applyNumberFormat="1" applyFill="1"/>
    <xf numFmtId="0" fontId="3" fillId="0" borderId="0" xfId="0" applyFont="1" applyAlignment="1">
      <alignment horizontal="center"/>
    </xf>
  </cellXfs>
  <cellStyles count="5">
    <cellStyle name="Berekening" xfId="3" builtinId="22"/>
    <cellStyle name="Invoer" xfId="2" builtinId="20"/>
    <cellStyle name="Standaard" xfId="0" builtinId="0"/>
    <cellStyle name="Totaal" xfId="4" builtinId="25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tabSelected="1" workbookViewId="0"/>
  </sheetViews>
  <sheetFormatPr defaultRowHeight="15" x14ac:dyDescent="0.25"/>
  <cols>
    <col min="2" max="2" width="23.85546875" bestFit="1" customWidth="1"/>
    <col min="3" max="3" width="15.28515625" customWidth="1"/>
    <col min="4" max="4" width="16.140625" customWidth="1"/>
  </cols>
  <sheetData>
    <row r="2" spans="2:4" x14ac:dyDescent="0.25">
      <c r="C2" s="1" t="s">
        <v>33</v>
      </c>
      <c r="D2" s="1" t="s">
        <v>31</v>
      </c>
    </row>
    <row r="3" spans="2:4" x14ac:dyDescent="0.25">
      <c r="B3" t="s">
        <v>1</v>
      </c>
      <c r="C3" s="13"/>
    </row>
    <row r="4" spans="2:4" x14ac:dyDescent="0.25">
      <c r="B4" t="s">
        <v>0</v>
      </c>
      <c r="C4" s="14"/>
      <c r="D4" s="15">
        <f>Ticketprijs*Aantal_personen</f>
        <v>0</v>
      </c>
    </row>
    <row r="5" spans="2:4" x14ac:dyDescent="0.25">
      <c r="B5" t="s">
        <v>2</v>
      </c>
      <c r="C5" s="14">
        <v>135</v>
      </c>
      <c r="D5" s="2"/>
    </row>
    <row r="6" spans="2:4" x14ac:dyDescent="0.25">
      <c r="B6" t="s">
        <v>3</v>
      </c>
      <c r="C6" s="13">
        <v>3</v>
      </c>
      <c r="D6" s="15">
        <f>Aantal_personen*(Aantal_overnachtingen*C5)</f>
        <v>0</v>
      </c>
    </row>
    <row r="7" spans="2:4" ht="15.75" thickBot="1" x14ac:dyDescent="0.3">
      <c r="B7" s="1" t="s">
        <v>4</v>
      </c>
      <c r="D7" s="16">
        <f>SUM(D4:D6)</f>
        <v>0</v>
      </c>
    </row>
    <row r="8" spans="2:4" ht="15.75" thickTop="1" x14ac:dyDescent="0.25"/>
    <row r="10" spans="2:4" ht="15.75" thickBot="1" x14ac:dyDescent="0.3">
      <c r="B10" s="3" t="s">
        <v>5</v>
      </c>
      <c r="C10" s="4"/>
      <c r="D10" s="17">
        <f>D7*12</f>
        <v>0</v>
      </c>
    </row>
    <row r="11" spans="2:4" ht="15.75" thickTop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4"/>
  <sheetViews>
    <sheetView workbookViewId="0"/>
  </sheetViews>
  <sheetFormatPr defaultRowHeight="15" x14ac:dyDescent="0.25"/>
  <cols>
    <col min="2" max="2" width="7.85546875" customWidth="1"/>
    <col min="3" max="3" width="12.85546875" customWidth="1"/>
    <col min="4" max="4" width="16.5703125" customWidth="1"/>
    <col min="5" max="5" width="15.42578125" customWidth="1"/>
    <col min="6" max="6" width="19.7109375" customWidth="1"/>
    <col min="7" max="7" width="15.5703125" bestFit="1" customWidth="1"/>
    <col min="8" max="8" width="14.7109375" bestFit="1" customWidth="1"/>
  </cols>
  <sheetData>
    <row r="1" spans="2:8" ht="15.75" customHeight="1" x14ac:dyDescent="0.25"/>
    <row r="2" spans="2:8" ht="15.75" customHeight="1" x14ac:dyDescent="0.25">
      <c r="B2" s="18" t="s">
        <v>7</v>
      </c>
      <c r="C2" s="18"/>
      <c r="D2" s="18"/>
      <c r="E2" s="18"/>
      <c r="F2" s="18"/>
      <c r="G2" s="5" t="s">
        <v>8</v>
      </c>
      <c r="H2" s="6"/>
    </row>
    <row r="3" spans="2:8" ht="15.75" customHeight="1" x14ac:dyDescent="0.25">
      <c r="G3" s="7" t="s">
        <v>9</v>
      </c>
      <c r="H3" s="8"/>
    </row>
    <row r="4" spans="2:8" ht="45" x14ac:dyDescent="0.25">
      <c r="B4" s="3" t="s">
        <v>10</v>
      </c>
      <c r="C4" s="3" t="s">
        <v>11</v>
      </c>
      <c r="D4" s="9" t="s">
        <v>12</v>
      </c>
      <c r="E4" s="9" t="s">
        <v>13</v>
      </c>
      <c r="F4" s="9" t="s">
        <v>14</v>
      </c>
      <c r="G4" s="9" t="s">
        <v>32</v>
      </c>
      <c r="H4" s="3" t="s">
        <v>15</v>
      </c>
    </row>
    <row r="5" spans="2:8" x14ac:dyDescent="0.25">
      <c r="B5" t="s">
        <v>16</v>
      </c>
      <c r="C5" t="s">
        <v>17</v>
      </c>
      <c r="D5" s="2">
        <v>4.5</v>
      </c>
      <c r="E5" s="2">
        <f t="shared" ref="E5:E18" si="0">D5*$H$3</f>
        <v>0</v>
      </c>
      <c r="F5" s="2">
        <f t="shared" ref="F5:F18" si="1">E5-E5*$H$2</f>
        <v>0</v>
      </c>
      <c r="H5" s="10">
        <f>Monte_carlo/100*F5</f>
        <v>0</v>
      </c>
    </row>
    <row r="6" spans="2:8" x14ac:dyDescent="0.25">
      <c r="B6" t="s">
        <v>16</v>
      </c>
      <c r="C6" t="s">
        <v>18</v>
      </c>
      <c r="D6" s="2">
        <v>5.5</v>
      </c>
      <c r="E6" s="2">
        <f t="shared" si="0"/>
        <v>0</v>
      </c>
      <c r="F6" s="2">
        <f t="shared" si="1"/>
        <v>0</v>
      </c>
      <c r="H6" s="10">
        <f>Carola/100*F6</f>
        <v>0</v>
      </c>
    </row>
    <row r="7" spans="2:8" x14ac:dyDescent="0.25">
      <c r="B7" t="s">
        <v>16</v>
      </c>
      <c r="C7" t="s">
        <v>19</v>
      </c>
      <c r="D7" s="2">
        <v>2.5</v>
      </c>
      <c r="E7" s="2">
        <f t="shared" si="0"/>
        <v>0</v>
      </c>
      <c r="F7" s="2">
        <f t="shared" si="1"/>
        <v>0</v>
      </c>
      <c r="H7" s="10">
        <f>Purple_Flag/100*F7</f>
        <v>0</v>
      </c>
    </row>
    <row r="8" spans="2:8" x14ac:dyDescent="0.25">
      <c r="B8" t="s">
        <v>16</v>
      </c>
      <c r="C8" t="s">
        <v>20</v>
      </c>
      <c r="D8" s="2">
        <v>4.5</v>
      </c>
      <c r="E8" s="2">
        <f t="shared" si="0"/>
        <v>0</v>
      </c>
      <c r="F8" s="2">
        <f t="shared" si="1"/>
        <v>0</v>
      </c>
      <c r="H8" s="10">
        <f>RedMark/100*F8</f>
        <v>0</v>
      </c>
    </row>
    <row r="9" spans="2:8" x14ac:dyDescent="0.25">
      <c r="B9" t="s">
        <v>16</v>
      </c>
      <c r="C9" t="s">
        <v>21</v>
      </c>
      <c r="D9" s="2">
        <v>4.5</v>
      </c>
      <c r="E9" s="2">
        <f t="shared" si="0"/>
        <v>0</v>
      </c>
      <c r="F9" s="2">
        <f t="shared" si="1"/>
        <v>0</v>
      </c>
      <c r="H9" s="10">
        <f>Inzell/100*F9</f>
        <v>0</v>
      </c>
    </row>
    <row r="10" spans="2:8" x14ac:dyDescent="0.25">
      <c r="B10" t="s">
        <v>16</v>
      </c>
      <c r="C10" t="s">
        <v>22</v>
      </c>
      <c r="D10" s="2">
        <v>4.5</v>
      </c>
      <c r="E10" s="2">
        <f t="shared" si="0"/>
        <v>0</v>
      </c>
      <c r="F10" s="2">
        <f t="shared" si="1"/>
        <v>0</v>
      </c>
      <c r="H10" s="10">
        <f>Viking/100*F10</f>
        <v>0</v>
      </c>
    </row>
    <row r="11" spans="2:8" x14ac:dyDescent="0.25">
      <c r="B11" t="s">
        <v>16</v>
      </c>
      <c r="C11" t="s">
        <v>23</v>
      </c>
      <c r="D11" s="2">
        <v>4.5</v>
      </c>
      <c r="E11" s="2">
        <f t="shared" si="0"/>
        <v>0</v>
      </c>
      <c r="F11" s="2">
        <f t="shared" si="1"/>
        <v>0</v>
      </c>
      <c r="H11" s="10">
        <f>Rococo/100*F11</f>
        <v>0</v>
      </c>
    </row>
    <row r="12" spans="2:8" x14ac:dyDescent="0.25">
      <c r="B12" t="s">
        <v>16</v>
      </c>
      <c r="C12" t="s">
        <v>24</v>
      </c>
      <c r="D12" s="2">
        <v>4.5</v>
      </c>
      <c r="E12" s="2">
        <f t="shared" si="0"/>
        <v>0</v>
      </c>
      <c r="F12" s="2">
        <f t="shared" si="1"/>
        <v>0</v>
      </c>
      <c r="H12" s="10">
        <f>Markies/100*F12</f>
        <v>0</v>
      </c>
    </row>
    <row r="13" spans="2:8" x14ac:dyDescent="0.25">
      <c r="B13" t="s">
        <v>16</v>
      </c>
      <c r="C13" t="s">
        <v>25</v>
      </c>
      <c r="D13" s="2">
        <v>6.5</v>
      </c>
      <c r="E13" s="2">
        <f t="shared" si="0"/>
        <v>0</v>
      </c>
      <c r="F13" s="2">
        <f t="shared" si="1"/>
        <v>0</v>
      </c>
      <c r="H13" s="10">
        <f>Black_Hero/100*F13</f>
        <v>0</v>
      </c>
    </row>
    <row r="14" spans="2:8" x14ac:dyDescent="0.25">
      <c r="B14" t="s">
        <v>16</v>
      </c>
      <c r="C14" t="s">
        <v>26</v>
      </c>
      <c r="D14" s="2">
        <v>2.5</v>
      </c>
      <c r="E14" s="2">
        <f t="shared" si="0"/>
        <v>0</v>
      </c>
      <c r="F14" s="2">
        <f t="shared" si="1"/>
        <v>0</v>
      </c>
      <c r="H14" s="10">
        <f>Orange_Princess/100*F14</f>
        <v>0</v>
      </c>
    </row>
    <row r="15" spans="2:8" x14ac:dyDescent="0.25">
      <c r="B15" t="s">
        <v>16</v>
      </c>
      <c r="C15" t="s">
        <v>27</v>
      </c>
      <c r="D15" s="2">
        <v>4.5</v>
      </c>
      <c r="E15" s="2">
        <f t="shared" si="0"/>
        <v>0</v>
      </c>
      <c r="F15" s="2">
        <f t="shared" si="1"/>
        <v>0</v>
      </c>
      <c r="H15" s="10">
        <f>Beauty_Queen/100*F15</f>
        <v>0</v>
      </c>
    </row>
    <row r="16" spans="2:8" x14ac:dyDescent="0.25">
      <c r="B16" t="s">
        <v>16</v>
      </c>
      <c r="C16" t="s">
        <v>28</v>
      </c>
      <c r="D16" s="2">
        <v>4.5</v>
      </c>
      <c r="E16" s="2">
        <f t="shared" si="0"/>
        <v>0</v>
      </c>
      <c r="F16" s="2">
        <f t="shared" si="1"/>
        <v>0</v>
      </c>
      <c r="H16" s="10">
        <f>Calgary/100*F16</f>
        <v>0</v>
      </c>
    </row>
    <row r="17" spans="2:8" x14ac:dyDescent="0.25">
      <c r="B17" t="s">
        <v>16</v>
      </c>
      <c r="C17" t="s">
        <v>29</v>
      </c>
      <c r="D17" s="2">
        <v>3.5</v>
      </c>
      <c r="E17" s="2">
        <f t="shared" si="0"/>
        <v>0</v>
      </c>
      <c r="F17" s="2">
        <f t="shared" si="1"/>
        <v>0</v>
      </c>
      <c r="H17" s="10">
        <f>New_York/100*F17</f>
        <v>0</v>
      </c>
    </row>
    <row r="18" spans="2:8" x14ac:dyDescent="0.25">
      <c r="B18" t="s">
        <v>16</v>
      </c>
      <c r="C18" t="s">
        <v>30</v>
      </c>
      <c r="D18" s="2">
        <v>6.6</v>
      </c>
      <c r="E18" s="2">
        <f t="shared" si="0"/>
        <v>0</v>
      </c>
      <c r="F18" s="2">
        <f t="shared" si="1"/>
        <v>0</v>
      </c>
      <c r="H18" s="10">
        <f>Miami/100*F18</f>
        <v>0</v>
      </c>
    </row>
    <row r="19" spans="2:8" ht="15.75" x14ac:dyDescent="0.3">
      <c r="C19" s="11"/>
    </row>
    <row r="20" spans="2:8" ht="15.75" x14ac:dyDescent="0.3">
      <c r="C20" s="11"/>
    </row>
    <row r="21" spans="2:8" ht="15.75" x14ac:dyDescent="0.3">
      <c r="C21" s="11"/>
      <c r="F21" t="s">
        <v>6</v>
      </c>
      <c r="G21">
        <f>SUM(G5:G18)</f>
        <v>0</v>
      </c>
      <c r="H21" s="10">
        <f>SUM(H5:H20)</f>
        <v>0</v>
      </c>
    </row>
    <row r="22" spans="2:8" ht="15.75" x14ac:dyDescent="0.3">
      <c r="C22" s="11"/>
    </row>
    <row r="23" spans="2:8" x14ac:dyDescent="0.25">
      <c r="D23" s="12"/>
    </row>
    <row r="24" spans="2:8" x14ac:dyDescent="0.25">
      <c r="D24" s="2"/>
    </row>
    <row r="25" spans="2:8" ht="15.75" x14ac:dyDescent="0.3">
      <c r="C25" s="11"/>
    </row>
    <row r="26" spans="2:8" ht="15.75" x14ac:dyDescent="0.3">
      <c r="C26" s="11"/>
    </row>
    <row r="27" spans="2:8" ht="15.75" x14ac:dyDescent="0.3">
      <c r="C27" s="11"/>
    </row>
    <row r="28" spans="2:8" ht="15.75" x14ac:dyDescent="0.3">
      <c r="C28" s="11"/>
    </row>
    <row r="29" spans="2:8" ht="15.75" x14ac:dyDescent="0.3">
      <c r="C29" s="11"/>
    </row>
    <row r="30" spans="2:8" ht="15.75" x14ac:dyDescent="0.3">
      <c r="C30" s="11"/>
    </row>
    <row r="31" spans="2:8" ht="15.75" x14ac:dyDescent="0.3">
      <c r="C31" s="11"/>
    </row>
    <row r="32" spans="2:8" ht="15.75" x14ac:dyDescent="0.3">
      <c r="C32" s="11"/>
    </row>
    <row r="33" spans="3:3" ht="15.75" x14ac:dyDescent="0.3">
      <c r="C33" s="11"/>
    </row>
    <row r="34" spans="3:3" ht="15.75" x14ac:dyDescent="0.3">
      <c r="C34" s="11"/>
    </row>
    <row r="35" spans="3:3" ht="15.75" x14ac:dyDescent="0.3">
      <c r="C35" s="11"/>
    </row>
    <row r="36" spans="3:3" ht="15.75" x14ac:dyDescent="0.3">
      <c r="C36" s="11"/>
    </row>
    <row r="37" spans="3:3" ht="15.75" x14ac:dyDescent="0.3">
      <c r="C37" s="11"/>
    </row>
    <row r="38" spans="3:3" ht="15.75" x14ac:dyDescent="0.3">
      <c r="C38" s="11"/>
    </row>
    <row r="39" spans="3:3" ht="15.75" x14ac:dyDescent="0.3">
      <c r="C39" s="11"/>
    </row>
    <row r="40" spans="3:3" ht="15.75" x14ac:dyDescent="0.3">
      <c r="C40" s="11"/>
    </row>
    <row r="41" spans="3:3" ht="15.75" x14ac:dyDescent="0.3">
      <c r="C41" s="11"/>
    </row>
    <row r="42" spans="3:3" ht="15.75" x14ac:dyDescent="0.3">
      <c r="C42" s="11"/>
    </row>
    <row r="43" spans="3:3" ht="15.75" x14ac:dyDescent="0.3">
      <c r="C43" s="11"/>
    </row>
    <row r="44" spans="3:3" ht="15.75" x14ac:dyDescent="0.3">
      <c r="C44" s="11"/>
    </row>
    <row r="45" spans="3:3" ht="15.75" x14ac:dyDescent="0.3">
      <c r="C45" s="11"/>
    </row>
    <row r="46" spans="3:3" ht="15.75" x14ac:dyDescent="0.3">
      <c r="C46" s="11"/>
    </row>
    <row r="47" spans="3:3" ht="15.75" x14ac:dyDescent="0.3">
      <c r="C47" s="11"/>
    </row>
    <row r="48" spans="3:3" ht="15.75" x14ac:dyDescent="0.3">
      <c r="C48" s="11"/>
    </row>
    <row r="49" spans="3:3" ht="15.75" x14ac:dyDescent="0.3">
      <c r="C49" s="11"/>
    </row>
    <row r="50" spans="3:3" ht="15.75" x14ac:dyDescent="0.3">
      <c r="C50" s="11"/>
    </row>
    <row r="51" spans="3:3" ht="15.75" x14ac:dyDescent="0.3">
      <c r="C51" s="11"/>
    </row>
    <row r="52" spans="3:3" ht="15.75" x14ac:dyDescent="0.3">
      <c r="C52" s="11"/>
    </row>
    <row r="53" spans="3:3" ht="15.75" x14ac:dyDescent="0.3">
      <c r="C53" s="11"/>
    </row>
    <row r="54" spans="3:3" ht="15.75" x14ac:dyDescent="0.3">
      <c r="C54" s="11"/>
    </row>
    <row r="55" spans="3:3" ht="15.75" x14ac:dyDescent="0.3">
      <c r="C55" s="11"/>
    </row>
    <row r="56" spans="3:3" ht="15.75" x14ac:dyDescent="0.3">
      <c r="C56" s="11"/>
    </row>
    <row r="57" spans="3:3" ht="15.75" x14ac:dyDescent="0.3">
      <c r="C57" s="11"/>
    </row>
    <row r="58" spans="3:3" ht="15.75" x14ac:dyDescent="0.3">
      <c r="C58" s="11"/>
    </row>
    <row r="59" spans="3:3" ht="15.75" x14ac:dyDescent="0.3">
      <c r="C59" s="11"/>
    </row>
    <row r="60" spans="3:3" ht="15.75" x14ac:dyDescent="0.3">
      <c r="C60" s="11"/>
    </row>
    <row r="61" spans="3:3" ht="15.75" x14ac:dyDescent="0.3">
      <c r="C61" s="11"/>
    </row>
    <row r="62" spans="3:3" ht="15.75" x14ac:dyDescent="0.3">
      <c r="C62" s="11"/>
    </row>
    <row r="63" spans="3:3" ht="15.75" x14ac:dyDescent="0.3">
      <c r="C63" s="11"/>
    </row>
    <row r="64" spans="3:3" ht="15.75" x14ac:dyDescent="0.3">
      <c r="C64" s="11"/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29</vt:i4>
      </vt:variant>
    </vt:vector>
  </HeadingPairs>
  <TitlesOfParts>
    <vt:vector size="31" baseType="lpstr">
      <vt:lpstr>Vliegtickets</vt:lpstr>
      <vt:lpstr>Bollenkweker</vt:lpstr>
      <vt:lpstr>Aantal_overnachtingen</vt:lpstr>
      <vt:lpstr>Aantal_personen</vt:lpstr>
      <vt:lpstr>Beauty_Queen</vt:lpstr>
      <vt:lpstr>BeautyQueen</vt:lpstr>
      <vt:lpstr>Black_Hero</vt:lpstr>
      <vt:lpstr>BlackHero</vt:lpstr>
      <vt:lpstr>Budget_per_jaar</vt:lpstr>
      <vt:lpstr>Calgary</vt:lpstr>
      <vt:lpstr>Carola</vt:lpstr>
      <vt:lpstr>Inzell</vt:lpstr>
      <vt:lpstr>Markies</vt:lpstr>
      <vt:lpstr>Miami</vt:lpstr>
      <vt:lpstr>Monte_carlo</vt:lpstr>
      <vt:lpstr>Montecarlo</vt:lpstr>
      <vt:lpstr>Netto_opbrengst</vt:lpstr>
      <vt:lpstr>New_York</vt:lpstr>
      <vt:lpstr>NewYork</vt:lpstr>
      <vt:lpstr>Opbrengstfactor</vt:lpstr>
      <vt:lpstr>Orange_Princess</vt:lpstr>
      <vt:lpstr>OrangePrincess</vt:lpstr>
      <vt:lpstr>Purple_Flag</vt:lpstr>
      <vt:lpstr>PurpleFlag</vt:lpstr>
      <vt:lpstr>RedMark</vt:lpstr>
      <vt:lpstr>Rococo</vt:lpstr>
      <vt:lpstr>Ticketprijs</vt:lpstr>
      <vt:lpstr>Totale_Opbrengst</vt:lpstr>
      <vt:lpstr>Uurtarief</vt:lpstr>
      <vt:lpstr>Veilingskosten</vt:lpstr>
      <vt:lpstr>Viking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Scenario's</dc:title>
  <dc:creator>Instruct</dc:creator>
  <cp:lastModifiedBy>jchuy_000</cp:lastModifiedBy>
  <dcterms:created xsi:type="dcterms:W3CDTF">2009-09-17T11:35:46Z</dcterms:created>
  <dcterms:modified xsi:type="dcterms:W3CDTF">2015-01-15T12:36:08Z</dcterms:modified>
</cp:coreProperties>
</file>